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07"/>
  </bookViews>
  <sheets>
    <sheet name="Cuadro 9 DET" sheetId="67" r:id="rId1"/>
  </sheets>
  <definedNames>
    <definedName name="_xlnm.Print_Area" localSheetId="0">'Cuadro 9 DET'!$A$1:$K$76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67" l="1"/>
  <c r="J63" i="67"/>
  <c r="I63" i="67"/>
  <c r="H63" i="67"/>
  <c r="G63" i="67"/>
  <c r="F63" i="67"/>
  <c r="E63" i="67"/>
  <c r="D63" i="67"/>
  <c r="C63" i="67"/>
  <c r="B63" i="67"/>
  <c r="K57" i="67"/>
  <c r="J57" i="67"/>
  <c r="I57" i="67"/>
  <c r="H57" i="67"/>
  <c r="G57" i="67"/>
  <c r="F57" i="67"/>
  <c r="E57" i="67"/>
  <c r="D57" i="67"/>
  <c r="C57" i="67"/>
  <c r="B57" i="67"/>
  <c r="K51" i="67"/>
  <c r="K50" i="67" s="1"/>
  <c r="J51" i="67"/>
  <c r="J50" i="67" s="1"/>
  <c r="I51" i="67"/>
  <c r="I50" i="67" s="1"/>
  <c r="H51" i="67"/>
  <c r="H50" i="67" s="1"/>
  <c r="G51" i="67"/>
  <c r="G50" i="67" s="1"/>
  <c r="F51" i="67"/>
  <c r="F50" i="67" s="1"/>
  <c r="E51" i="67"/>
  <c r="D51" i="67"/>
  <c r="C51" i="67"/>
  <c r="B51" i="67"/>
  <c r="E50" i="67"/>
  <c r="D50" i="67"/>
  <c r="C50" i="67"/>
  <c r="B50" i="67"/>
  <c r="K45" i="67"/>
  <c r="J45" i="67"/>
  <c r="I45" i="67"/>
  <c r="H45" i="67"/>
  <c r="G45" i="67"/>
  <c r="F45" i="67"/>
  <c r="F38" i="67" s="1"/>
  <c r="E45" i="67"/>
  <c r="D45" i="67"/>
  <c r="C45" i="67"/>
  <c r="B45" i="67"/>
  <c r="K39" i="67"/>
  <c r="J39" i="67"/>
  <c r="I39" i="67"/>
  <c r="H39" i="67"/>
  <c r="G39" i="67"/>
  <c r="G38" i="67" s="1"/>
  <c r="F39" i="67"/>
  <c r="E39" i="67"/>
  <c r="E38" i="67" s="1"/>
  <c r="D39" i="67"/>
  <c r="D38" i="67" s="1"/>
  <c r="C39" i="67"/>
  <c r="C38" i="67" s="1"/>
  <c r="B39" i="67"/>
  <c r="B38" i="67" s="1"/>
  <c r="K38" i="67"/>
  <c r="J38" i="67"/>
  <c r="I38" i="67"/>
  <c r="H38" i="67"/>
  <c r="K33" i="67"/>
  <c r="J33" i="67"/>
  <c r="I33" i="67"/>
  <c r="H33" i="67"/>
  <c r="G33" i="67"/>
  <c r="F33" i="67"/>
  <c r="E33" i="67"/>
  <c r="D33" i="67"/>
  <c r="C33" i="67"/>
  <c r="B33" i="67"/>
  <c r="K28" i="67"/>
  <c r="K27" i="67" s="1"/>
  <c r="J28" i="67"/>
  <c r="J27" i="67" s="1"/>
  <c r="I28" i="67"/>
  <c r="I27" i="67" s="1"/>
  <c r="H28" i="67"/>
  <c r="H27" i="67" s="1"/>
  <c r="G28" i="67"/>
  <c r="G27" i="67" s="1"/>
  <c r="F28" i="67"/>
  <c r="F27" i="67" s="1"/>
  <c r="E28" i="67"/>
  <c r="E27" i="67" s="1"/>
  <c r="D28" i="67"/>
  <c r="D27" i="67" s="1"/>
  <c r="C28" i="67"/>
  <c r="C27" i="67" s="1"/>
  <c r="B28" i="67"/>
  <c r="B27" i="67" s="1"/>
  <c r="K20" i="67"/>
  <c r="K14" i="67" s="1"/>
  <c r="J20" i="67"/>
  <c r="I20" i="67"/>
  <c r="H20" i="67"/>
  <c r="H14" i="67" s="1"/>
  <c r="G20" i="67"/>
  <c r="F20" i="67"/>
  <c r="E20" i="67"/>
  <c r="D20" i="67"/>
  <c r="C20" i="67"/>
  <c r="B20" i="67"/>
  <c r="K15" i="67"/>
  <c r="J15" i="67"/>
  <c r="I15" i="67"/>
  <c r="H15" i="67"/>
  <c r="G15" i="67"/>
  <c r="F15" i="67"/>
  <c r="E15" i="67"/>
  <c r="D15" i="67"/>
  <c r="C15" i="67"/>
  <c r="B15" i="67"/>
  <c r="I14" i="67" l="1"/>
  <c r="G14" i="67"/>
  <c r="G66" i="67" s="1"/>
  <c r="E14" i="67"/>
  <c r="E66" i="67" s="1"/>
  <c r="D14" i="67"/>
  <c r="D66" i="67" s="1"/>
  <c r="C14" i="67"/>
  <c r="C66" i="67" s="1"/>
  <c r="B14" i="67"/>
  <c r="B66" i="67" s="1"/>
  <c r="J14" i="67"/>
  <c r="F14" i="67"/>
  <c r="F66" i="67" s="1"/>
  <c r="H66" i="67"/>
  <c r="J66" i="67"/>
  <c r="K66" i="67"/>
  <c r="I66" i="67"/>
</calcChain>
</file>

<file path=xl/sharedStrings.xml><?xml version="1.0" encoding="utf-8"?>
<sst xmlns="http://schemas.openxmlformats.org/spreadsheetml/2006/main" count="85" uniqueCount="45">
  <si>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</si>
  <si>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</si>
  <si>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</si>
  <si>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</si>
  <si>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</si>
  <si>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</si>
  <si>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</si>
  <si>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</si>
  <si>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</si>
  <si>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</si>
  <si>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</si>
  <si>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</si>
  <si>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</si>
  <si>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</si>
  <si>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</si>
  <si>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</si>
  <si>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</si>
  <si>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</si>
  <si>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</si>
  <si>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</si>
  <si>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</si>
  <si>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</si>
  <si>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</si>
  <si>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</si>
  <si>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</si>
  <si>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Pasivos frente a empresas afiliadas</t>
  </si>
  <si>
    <t>Pasivos frente a inversionistas directos</t>
  </si>
  <si>
    <t>Cuadro 9.  POSICIÓN DE LA DEUDA EXTERNA TOTAL DE LA REPÚBLICA,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</si>
  <si>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</si>
  <si>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</si>
  <si>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</si>
  <si>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</si>
  <si>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</si>
  <si>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</si>
  <si>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2023 (P)</t>
  </si>
  <si>
    <t>Gobierno general</t>
  </si>
  <si>
    <t>Otros sectores</t>
  </si>
  <si>
    <t>Inversión directa: préstamos entre empresas</t>
  </si>
  <si>
    <t>Deuda externa contractual</t>
  </si>
  <si>
    <t>(1) Corresponde a otros pasivos de la posición de inversión internacional.</t>
  </si>
  <si>
    <t>NOTA: Cambios en las cifras por efectos de modificaciones en la Posición de Inversión Internacional en períodos anteriores.</t>
  </si>
  <si>
    <t>2024 (P)</t>
  </si>
  <si>
    <t>2025 (E)</t>
  </si>
  <si>
    <t>SEGÚN SECTOR Y PARTIDA: AÑOS 2023-24 Y PRIMER SEMESTRE 2025</t>
  </si>
  <si>
    <t xml:space="preserve">          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</si>
</sst>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1" xfId="0" applyNumberFormat="1" applyFont="1" applyFill="1" applyBorder="1" applyAlignment="1">
      <alignment horizontal="left" indent="4"/>
    </xf>
    <xf numFmtId="164" fontId="4" fillId="2" borderId="5" xfId="0" applyNumberFormat="1" applyFont="1" applyFill="1" applyBorder="1" applyAlignment="1" applyProtection="1">
      <alignment horizontal="right"/>
    </xf>
    <xf numFmtId="164" fontId="4" fillId="2" borderId="3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Protection="1"/>
    <xf numFmtId="164" fontId="4" fillId="2" borderId="3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2"/>
    </xf>
    <xf numFmtId="0" fontId="4" fillId="2" borderId="4" xfId="0" applyNumberFormat="1" applyFont="1" applyFill="1" applyBorder="1" applyProtection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 applyAlignment="1" applyProtection="1"/>
    <xf numFmtId="0" fontId="2" fillId="2" borderId="6" xfId="0" applyNumberFormat="1" applyFont="1" applyFill="1" applyBorder="1"/>
    <xf numFmtId="0" fontId="2" fillId="2" borderId="2" xfId="0" applyNumberFormat="1" applyFont="1" applyFill="1" applyBorder="1"/>
    <xf numFmtId="0" fontId="4" fillId="2" borderId="0" xfId="0" applyNumberFormat="1" applyFont="1" applyFill="1" applyBorder="1" applyProtection="1"/>
    <xf numFmtId="0" fontId="2" fillId="2" borderId="0" xfId="0" applyNumberFormat="1" applyFont="1" applyFill="1" applyBorder="1"/>
    <xf numFmtId="0" fontId="4" fillId="0" borderId="0" xfId="0" applyNumberFormat="1" applyFont="1" applyFill="1" applyAlignment="1"/>
    <xf numFmtId="164" fontId="4" fillId="0" borderId="5" xfId="0" applyNumberFormat="1" applyFont="1" applyFill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 applyProtection="1">
      <alignment horizontal="right"/>
    </xf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Protection="1"/>
    <xf numFmtId="165" fontId="4" fillId="3" borderId="0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5"/>
    </xf>
    <xf numFmtId="0" fontId="8" fillId="4" borderId="7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vertical="center"/>
    </xf>
    <xf numFmtId="0" fontId="8" fillId="4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/>
    <xf numFmtId="0" fontId="5" fillId="2" borderId="19" xfId="0" applyNumberFormat="1" applyFont="1" applyFill="1" applyBorder="1" applyAlignment="1" applyProtection="1"/>
    <xf numFmtId="0" fontId="5" fillId="2" borderId="20" xfId="0" applyNumberFormat="1" applyFont="1" applyFill="1" applyBorder="1" applyAlignment="1" applyProtection="1"/>
    <xf numFmtId="0" fontId="8" fillId="4" borderId="1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Protection="1"/>
    <xf numFmtId="0" fontId="8" fillId="4" borderId="8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8" fillId="4" borderId="11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15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164" fontId="1" fillId="2" borderId="5" xfId="0" applyNumberFormat="1" applyFont="1" applyFill="1" applyBorder="1" applyProtection="1"/>
    <xf numFmtId="164" fontId="1" fillId="2" borderId="3" xfId="0" applyNumberFormat="1" applyFont="1" applyFill="1" applyBorder="1" applyProtection="1"/>
    <xf numFmtId="164" fontId="9" fillId="2" borderId="5" xfId="0" applyNumberFormat="1" applyFont="1" applyFill="1" applyBorder="1" applyAlignment="1" applyProtection="1">
      <alignment horizontal="right"/>
    </xf>
    <xf numFmtId="164" fontId="9" fillId="2" borderId="3" xfId="0" applyNumberFormat="1" applyFont="1" applyFill="1" applyBorder="1" applyAlignment="1" applyProtection="1">
      <alignment horizontal="right"/>
    </xf>
    <xf numFmtId="164" fontId="9" fillId="0" borderId="5" xfId="0" applyNumberFormat="1" applyFont="1" applyFill="1" applyBorder="1" applyAlignment="1" applyProtection="1">
      <alignment horizontal="right"/>
    </xf>
    <xf numFmtId="164" fontId="9" fillId="0" borderId="3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Protection="1"/>
    <xf numFmtId="164" fontId="1" fillId="0" borderId="3" xfId="0" applyNumberFormat="1" applyFont="1" applyFill="1" applyBorder="1" applyProtection="1"/>
    <xf numFmtId="164" fontId="1" fillId="2" borderId="5" xfId="0" applyNumberFormat="1" applyFont="1" applyFill="1" applyBorder="1"/>
    <xf numFmtId="164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0.7109375" style="8" customWidth="1"/>
    <col min="2" max="11" width="9" style="8" customWidth="1"/>
    <col min="12" max="16384" width="11.42578125" style="8"/>
  </cols>
  <sheetData>
    <row r="1" spans="1:11" ht="12.75" customHeight="1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2.75" customHeight="1" x14ac:dyDescent="0.2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2.75" customHeight="1" x14ac:dyDescent="0.2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6" customHeight="1" x14ac:dyDescent="0.2"/>
    <row r="5" spans="1:11" s="9" customFormat="1" ht="12.75" customHeight="1" x14ac:dyDescent="0.2">
      <c r="A5" s="39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9" customFormat="1" ht="12.75" customHeight="1" x14ac:dyDescent="0.2">
      <c r="A6" s="39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6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4.1" customHeight="1" x14ac:dyDescent="0.2">
      <c r="A8" s="25"/>
      <c r="B8" s="35" t="s"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spans="1:11" ht="14.1" customHeight="1" x14ac:dyDescent="0.2">
      <c r="A9" s="26"/>
      <c r="B9" s="40" t="s">
        <v>31</v>
      </c>
      <c r="C9" s="41"/>
      <c r="D9" s="41"/>
      <c r="E9" s="41"/>
      <c r="F9" s="41"/>
      <c r="G9" s="41"/>
      <c r="H9" s="41"/>
      <c r="I9" s="41"/>
      <c r="J9" s="41"/>
      <c r="K9" s="41"/>
    </row>
    <row r="10" spans="1:11" ht="14.1" customHeight="1" x14ac:dyDescent="0.2">
      <c r="A10" s="27" t="s">
        <v>1</v>
      </c>
      <c r="B10" s="42" t="s">
        <v>34</v>
      </c>
      <c r="C10" s="43"/>
      <c r="D10" s="43"/>
      <c r="E10" s="44"/>
      <c r="F10" s="42" t="s">
        <v>41</v>
      </c>
      <c r="G10" s="43"/>
      <c r="H10" s="43"/>
      <c r="I10" s="44"/>
      <c r="J10" s="42" t="s">
        <v>42</v>
      </c>
      <c r="K10" s="43"/>
    </row>
    <row r="11" spans="1:11" ht="14.1" customHeight="1" x14ac:dyDescent="0.2">
      <c r="A11" s="26"/>
      <c r="B11" s="45" t="s">
        <v>2</v>
      </c>
      <c r="C11" s="46"/>
      <c r="D11" s="46"/>
      <c r="E11" s="47"/>
      <c r="F11" s="45" t="s">
        <v>2</v>
      </c>
      <c r="G11" s="46"/>
      <c r="H11" s="46"/>
      <c r="I11" s="47"/>
      <c r="J11" s="45" t="s">
        <v>2</v>
      </c>
      <c r="K11" s="46"/>
    </row>
    <row r="12" spans="1:11" ht="14.1" customHeight="1" x14ac:dyDescent="0.2">
      <c r="A12" s="28"/>
      <c r="B12" s="29" t="s">
        <v>3</v>
      </c>
      <c r="C12" s="29" t="s">
        <v>4</v>
      </c>
      <c r="D12" s="29" t="s">
        <v>5</v>
      </c>
      <c r="E12" s="29" t="s">
        <v>6</v>
      </c>
      <c r="F12" s="29" t="s">
        <v>3</v>
      </c>
      <c r="G12" s="29" t="s">
        <v>4</v>
      </c>
      <c r="H12" s="29" t="s">
        <v>5</v>
      </c>
      <c r="I12" s="29" t="s">
        <v>6</v>
      </c>
      <c r="J12" s="29" t="s">
        <v>3</v>
      </c>
      <c r="K12" s="33" t="s">
        <v>4</v>
      </c>
    </row>
    <row r="13" spans="1:11" ht="6" customHeight="1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ht="14.1" customHeight="1" x14ac:dyDescent="0.2">
      <c r="A14" s="20" t="s">
        <v>35</v>
      </c>
      <c r="B14" s="48">
        <f>SUM(B15+B20)</f>
        <v>35942.295615530005</v>
      </c>
      <c r="C14" s="48">
        <f t="shared" ref="C14:K14" si="0">SUM(C15+C20)</f>
        <v>35631.822053440002</v>
      </c>
      <c r="D14" s="48">
        <f t="shared" si="0"/>
        <v>35513.473061520002</v>
      </c>
      <c r="E14" s="48">
        <f t="shared" si="0"/>
        <v>37211.45350458</v>
      </c>
      <c r="F14" s="48">
        <f t="shared" si="0"/>
        <v>39619.073143990005</v>
      </c>
      <c r="G14" s="48">
        <f t="shared" si="0"/>
        <v>40174.598862409999</v>
      </c>
      <c r="H14" s="48">
        <f t="shared" si="0"/>
        <v>39501.413496339999</v>
      </c>
      <c r="I14" s="48">
        <f t="shared" si="0"/>
        <v>40826.022425039999</v>
      </c>
      <c r="J14" s="48">
        <f t="shared" si="0"/>
        <v>39907.627895380007</v>
      </c>
      <c r="K14" s="49">
        <f t="shared" si="0"/>
        <v>40903.317192994997</v>
      </c>
    </row>
    <row r="15" spans="1:11" ht="14.1" customHeight="1" x14ac:dyDescent="0.2">
      <c r="A15" s="6" t="s">
        <v>13</v>
      </c>
      <c r="B15" s="50">
        <f>SUM(B16+B17+B18+B19)</f>
        <v>57.884734170000002</v>
      </c>
      <c r="C15" s="50">
        <f t="shared" ref="C15:K15" si="1">SUM(C16+C17+C18+C19)</f>
        <v>66.354656469999995</v>
      </c>
      <c r="D15" s="50">
        <f t="shared" si="1"/>
        <v>83.416354609999999</v>
      </c>
      <c r="E15" s="50">
        <f t="shared" si="1"/>
        <v>50.933778519999997</v>
      </c>
      <c r="F15" s="50">
        <f t="shared" si="1"/>
        <v>62.40497088</v>
      </c>
      <c r="G15" s="50">
        <f t="shared" si="1"/>
        <v>90.340609529999995</v>
      </c>
      <c r="H15" s="50">
        <f t="shared" si="1"/>
        <v>109.15154247000007</v>
      </c>
      <c r="I15" s="50">
        <f t="shared" si="1"/>
        <v>84.147769359999998</v>
      </c>
      <c r="J15" s="50">
        <f t="shared" si="1"/>
        <v>80.653542229999999</v>
      </c>
      <c r="K15" s="51">
        <f t="shared" si="1"/>
        <v>105.93793889000007</v>
      </c>
    </row>
    <row r="16" spans="1:11" ht="13.35" customHeight="1" x14ac:dyDescent="0.2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3">
        <v>0</v>
      </c>
    </row>
    <row r="17" spans="1:11" ht="13.35" customHeight="1" x14ac:dyDescent="0.2">
      <c r="A17" s="1" t="s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3">
        <v>0</v>
      </c>
    </row>
    <row r="18" spans="1:11" ht="13.35" customHeight="1" x14ac:dyDescent="0.2">
      <c r="A18" s="1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3">
        <v>0</v>
      </c>
    </row>
    <row r="19" spans="1:11" ht="13.35" customHeight="1" x14ac:dyDescent="0.2">
      <c r="A19" s="1" t="s">
        <v>18</v>
      </c>
      <c r="B19" s="2">
        <v>57.884734170000002</v>
      </c>
      <c r="C19" s="2">
        <v>66.354656469999995</v>
      </c>
      <c r="D19" s="2">
        <v>83.416354609999999</v>
      </c>
      <c r="E19" s="2">
        <v>50.933778519999997</v>
      </c>
      <c r="F19" s="2">
        <v>62.40497088</v>
      </c>
      <c r="G19" s="2">
        <v>90.340609529999995</v>
      </c>
      <c r="H19" s="2">
        <v>109.15154247000007</v>
      </c>
      <c r="I19" s="2">
        <v>84.147769359999998</v>
      </c>
      <c r="J19" s="2">
        <v>80.653542229999999</v>
      </c>
      <c r="K19" s="3">
        <v>105.93793889000007</v>
      </c>
    </row>
    <row r="20" spans="1:11" ht="14.1" customHeight="1" x14ac:dyDescent="0.2">
      <c r="A20" s="6" t="s">
        <v>14</v>
      </c>
      <c r="B20" s="50">
        <f t="shared" ref="B20:K20" si="2">SUM(B21+B22+B23+B24+B25)</f>
        <v>35884.410881360003</v>
      </c>
      <c r="C20" s="50">
        <f t="shared" si="2"/>
        <v>35565.467396970002</v>
      </c>
      <c r="D20" s="50">
        <f t="shared" si="2"/>
        <v>35430.05670691</v>
      </c>
      <c r="E20" s="50">
        <f t="shared" si="2"/>
        <v>37160.519726060003</v>
      </c>
      <c r="F20" s="50">
        <f t="shared" si="2"/>
        <v>39556.668173110003</v>
      </c>
      <c r="G20" s="50">
        <f t="shared" si="2"/>
        <v>40084.258252879998</v>
      </c>
      <c r="H20" s="50">
        <f t="shared" si="2"/>
        <v>39392.261953870002</v>
      </c>
      <c r="I20" s="50">
        <f t="shared" si="2"/>
        <v>40741.874655679996</v>
      </c>
      <c r="J20" s="50">
        <f t="shared" si="2"/>
        <v>39826.974353150006</v>
      </c>
      <c r="K20" s="51">
        <f t="shared" si="2"/>
        <v>40797.379254104999</v>
      </c>
    </row>
    <row r="21" spans="1:11" ht="13.35" customHeight="1" x14ac:dyDescent="0.2">
      <c r="A21" s="1" t="s">
        <v>19</v>
      </c>
      <c r="B21" s="4">
        <v>25341.880762119999</v>
      </c>
      <c r="C21" s="4">
        <v>25167.53765753</v>
      </c>
      <c r="D21" s="4">
        <v>24959.19905186</v>
      </c>
      <c r="E21" s="4">
        <v>26521.105367690001</v>
      </c>
      <c r="F21" s="4">
        <v>29171.18200099</v>
      </c>
      <c r="G21" s="4">
        <v>29119.667587740001</v>
      </c>
      <c r="H21" s="4">
        <v>28618.506422440001</v>
      </c>
      <c r="I21" s="4">
        <v>28580.786789720001</v>
      </c>
      <c r="J21" s="4">
        <v>26335.722672670003</v>
      </c>
      <c r="K21" s="5">
        <v>26220.662955900003</v>
      </c>
    </row>
    <row r="22" spans="1:11" ht="13.35" customHeight="1" x14ac:dyDescent="0.2">
      <c r="A22" s="1" t="s">
        <v>16</v>
      </c>
      <c r="B22" s="4">
        <v>9284.6209806999996</v>
      </c>
      <c r="C22" s="4">
        <v>9154.3716435899987</v>
      </c>
      <c r="D22" s="4">
        <v>9303.3436164099985</v>
      </c>
      <c r="E22" s="4">
        <v>9511.3960749399994</v>
      </c>
      <c r="F22" s="4">
        <v>9334.4139916599997</v>
      </c>
      <c r="G22" s="4">
        <v>9982.7972868099969</v>
      </c>
      <c r="H22" s="4">
        <v>9825.0332044700008</v>
      </c>
      <c r="I22" s="4">
        <v>11310.32968914</v>
      </c>
      <c r="J22" s="4">
        <v>12688.22578914</v>
      </c>
      <c r="K22" s="5">
        <v>13809.808746459999</v>
      </c>
    </row>
    <row r="23" spans="1:11" ht="13.35" customHeight="1" x14ac:dyDescent="0.2">
      <c r="A23" s="1" t="s">
        <v>29</v>
      </c>
      <c r="B23" s="4">
        <v>507.05976020999998</v>
      </c>
      <c r="C23" s="4">
        <v>501.17037581</v>
      </c>
      <c r="D23" s="4">
        <v>433.54890590000002</v>
      </c>
      <c r="E23" s="4">
        <v>379.15594358999999</v>
      </c>
      <c r="F23" s="4">
        <v>312.04456483000001</v>
      </c>
      <c r="G23" s="4">
        <v>247.62730912000001</v>
      </c>
      <c r="H23" s="4">
        <v>191.655081</v>
      </c>
      <c r="I23" s="4">
        <v>122.84904622000001</v>
      </c>
      <c r="J23" s="4">
        <v>61.402846220000001</v>
      </c>
      <c r="K23" s="34">
        <v>4.9998214457502854E-9</v>
      </c>
    </row>
    <row r="24" spans="1:11" ht="13.35" customHeight="1" x14ac:dyDescent="0.2">
      <c r="A24" s="1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5">
        <v>0</v>
      </c>
    </row>
    <row r="25" spans="1:11" ht="13.35" customHeight="1" x14ac:dyDescent="0.2">
      <c r="A25" s="1" t="s">
        <v>18</v>
      </c>
      <c r="B25" s="4">
        <v>750.84937833000004</v>
      </c>
      <c r="C25" s="4">
        <v>742.38772004000009</v>
      </c>
      <c r="D25" s="4">
        <v>733.96513274000006</v>
      </c>
      <c r="E25" s="4">
        <v>748.86233984</v>
      </c>
      <c r="F25" s="4">
        <v>739.02761563000001</v>
      </c>
      <c r="G25" s="4">
        <v>734.16606921000005</v>
      </c>
      <c r="H25" s="4">
        <v>757.06724596000004</v>
      </c>
      <c r="I25" s="4">
        <v>727.90913060000003</v>
      </c>
      <c r="J25" s="4">
        <v>741.62304512000003</v>
      </c>
      <c r="K25" s="5">
        <v>766.90755174000003</v>
      </c>
    </row>
    <row r="26" spans="1:11" ht="13.35" customHeight="1" x14ac:dyDescent="0.2">
      <c r="A26" s="24" t="s">
        <v>30</v>
      </c>
      <c r="B26" s="4">
        <v>750.84937833000004</v>
      </c>
      <c r="C26" s="4">
        <v>742.38772004000009</v>
      </c>
      <c r="D26" s="4">
        <v>733.96513274000006</v>
      </c>
      <c r="E26" s="4">
        <v>748.86233984</v>
      </c>
      <c r="F26" s="4">
        <v>739.02761563000001</v>
      </c>
      <c r="G26" s="4">
        <v>734.16606921000005</v>
      </c>
      <c r="H26" s="4">
        <v>757.06724596000004</v>
      </c>
      <c r="I26" s="4">
        <v>727.90913060000003</v>
      </c>
      <c r="J26" s="4">
        <v>741.62304512000003</v>
      </c>
      <c r="K26" s="5">
        <v>766.90755174000003</v>
      </c>
    </row>
    <row r="27" spans="1:11" ht="14.1" customHeight="1" x14ac:dyDescent="0.2">
      <c r="A27" s="21" t="s">
        <v>33</v>
      </c>
      <c r="B27" s="48">
        <f t="shared" ref="B27:K27" si="3">SUM(B28+B33)</f>
        <v>1297.8738000000003</v>
      </c>
      <c r="C27" s="48">
        <f t="shared" si="3"/>
        <v>1304.6217172500003</v>
      </c>
      <c r="D27" s="48">
        <f t="shared" si="3"/>
        <v>1266.3231301600003</v>
      </c>
      <c r="E27" s="48">
        <f t="shared" si="3"/>
        <v>1275.1307184400005</v>
      </c>
      <c r="F27" s="48">
        <f t="shared" si="3"/>
        <v>1233.7172419900003</v>
      </c>
      <c r="G27" s="48">
        <f t="shared" si="3"/>
        <v>1241.0740524200005</v>
      </c>
      <c r="H27" s="48">
        <f t="shared" si="3"/>
        <v>1453.7972257900003</v>
      </c>
      <c r="I27" s="48">
        <f t="shared" si="3"/>
        <v>1472.6792578800003</v>
      </c>
      <c r="J27" s="48">
        <f t="shared" si="3"/>
        <v>1686.2366820000002</v>
      </c>
      <c r="K27" s="49">
        <f t="shared" si="3"/>
        <v>2362.7568933900002</v>
      </c>
    </row>
    <row r="28" spans="1:11" ht="14.1" customHeight="1" x14ac:dyDescent="0.2">
      <c r="A28" s="6" t="s">
        <v>13</v>
      </c>
      <c r="B28" s="50">
        <f t="shared" ref="B28:K28" si="4">SUM(B29+B30+B31+B32)</f>
        <v>19.613382560000026</v>
      </c>
      <c r="C28" s="50">
        <f t="shared" si="4"/>
        <v>18.092063060000026</v>
      </c>
      <c r="D28" s="50">
        <f t="shared" si="4"/>
        <v>18.548194850000026</v>
      </c>
      <c r="E28" s="50">
        <f t="shared" si="4"/>
        <v>18.549868190000026</v>
      </c>
      <c r="F28" s="50">
        <f t="shared" si="4"/>
        <v>17.686745520000027</v>
      </c>
      <c r="G28" s="50">
        <f t="shared" si="4"/>
        <v>17.047521440000029</v>
      </c>
      <c r="H28" s="50">
        <f t="shared" si="4"/>
        <v>16.488387720000027</v>
      </c>
      <c r="I28" s="50">
        <f t="shared" si="4"/>
        <v>16.871858270000029</v>
      </c>
      <c r="J28" s="50">
        <f t="shared" si="4"/>
        <v>16.533573320000027</v>
      </c>
      <c r="K28" s="51">
        <f t="shared" si="4"/>
        <v>15.478364400000029</v>
      </c>
    </row>
    <row r="29" spans="1:11" ht="13.35" customHeight="1" x14ac:dyDescent="0.2">
      <c r="A29" s="1" t="s">
        <v>15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3">
        <v>0</v>
      </c>
    </row>
    <row r="30" spans="1:11" ht="13.35" customHeight="1" x14ac:dyDescent="0.2">
      <c r="A30" s="1" t="s">
        <v>16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3">
        <v>0</v>
      </c>
    </row>
    <row r="31" spans="1:11" ht="13.35" customHeight="1" x14ac:dyDescent="0.2">
      <c r="A31" s="1" t="s">
        <v>20</v>
      </c>
      <c r="B31" s="2">
        <v>19.360147400000027</v>
      </c>
      <c r="C31" s="2">
        <v>17.901681590000027</v>
      </c>
      <c r="D31" s="2">
        <v>18.384785840000028</v>
      </c>
      <c r="E31" s="2">
        <v>18.362220650000026</v>
      </c>
      <c r="F31" s="2">
        <v>17.477215740000027</v>
      </c>
      <c r="G31" s="2">
        <v>16.837022580000028</v>
      </c>
      <c r="H31" s="2">
        <v>16.300508510000029</v>
      </c>
      <c r="I31" s="2">
        <v>16.574152160000029</v>
      </c>
      <c r="J31" s="2">
        <v>16.170386810000029</v>
      </c>
      <c r="K31" s="3">
        <v>15.136007510000029</v>
      </c>
    </row>
    <row r="32" spans="1:11" ht="13.35" customHeight="1" x14ac:dyDescent="0.2">
      <c r="A32" s="1" t="s">
        <v>18</v>
      </c>
      <c r="B32" s="2">
        <v>0.25323516000000001</v>
      </c>
      <c r="C32" s="2">
        <v>0.19038147</v>
      </c>
      <c r="D32" s="2">
        <v>0.16340900999999999</v>
      </c>
      <c r="E32" s="2">
        <v>0.18764754</v>
      </c>
      <c r="F32" s="2">
        <v>0.20952978</v>
      </c>
      <c r="G32" s="2">
        <v>0.21049886000000001</v>
      </c>
      <c r="H32" s="2">
        <v>0.18787920999999999</v>
      </c>
      <c r="I32" s="2">
        <v>0.29770611000000002</v>
      </c>
      <c r="J32" s="2">
        <v>0.36318651000000002</v>
      </c>
      <c r="K32" s="3">
        <v>0.34235689000000002</v>
      </c>
    </row>
    <row r="33" spans="1:11" ht="14.1" customHeight="1" x14ac:dyDescent="0.2">
      <c r="A33" s="6" t="s">
        <v>14</v>
      </c>
      <c r="B33" s="50">
        <f t="shared" ref="B33:K33" si="5">SUM(B34+B35+B36+B37)</f>
        <v>1278.2604174400003</v>
      </c>
      <c r="C33" s="50">
        <f t="shared" si="5"/>
        <v>1286.5296541900002</v>
      </c>
      <c r="D33" s="50">
        <f t="shared" si="5"/>
        <v>1247.7749353100003</v>
      </c>
      <c r="E33" s="50">
        <f t="shared" si="5"/>
        <v>1256.5808502500004</v>
      </c>
      <c r="F33" s="50">
        <f t="shared" si="5"/>
        <v>1216.0304964700003</v>
      </c>
      <c r="G33" s="50">
        <f t="shared" si="5"/>
        <v>1224.0265309800004</v>
      </c>
      <c r="H33" s="50">
        <f t="shared" si="5"/>
        <v>1437.3088380700003</v>
      </c>
      <c r="I33" s="50">
        <f t="shared" si="5"/>
        <v>1455.8073996100002</v>
      </c>
      <c r="J33" s="50">
        <f t="shared" si="5"/>
        <v>1669.7031086800002</v>
      </c>
      <c r="K33" s="51">
        <f t="shared" si="5"/>
        <v>2347.2785289900003</v>
      </c>
    </row>
    <row r="34" spans="1:11" ht="13.35" customHeight="1" x14ac:dyDescent="0.2">
      <c r="A34" s="1" t="s">
        <v>21</v>
      </c>
      <c r="B34" s="2">
        <v>1001.2591171100001</v>
      </c>
      <c r="C34" s="2">
        <v>1007.6816195100001</v>
      </c>
      <c r="D34" s="2">
        <v>1001.6746988600001</v>
      </c>
      <c r="E34" s="2">
        <v>1008.6538893100002</v>
      </c>
      <c r="F34" s="2">
        <v>1000.8402806300002</v>
      </c>
      <c r="G34" s="2">
        <v>1007.1933385600001</v>
      </c>
      <c r="H34" s="2">
        <v>1002.0216916700001</v>
      </c>
      <c r="I34" s="2">
        <v>1014.3073484600001</v>
      </c>
      <c r="J34" s="2">
        <v>1015.0305320000001</v>
      </c>
      <c r="K34" s="3">
        <v>1684.0303136100001</v>
      </c>
    </row>
    <row r="35" spans="1:11" ht="13.35" customHeight="1" x14ac:dyDescent="0.2">
      <c r="A35" s="1" t="s">
        <v>16</v>
      </c>
      <c r="B35" s="2">
        <v>277.00130033000016</v>
      </c>
      <c r="C35" s="2">
        <v>278.84803468000018</v>
      </c>
      <c r="D35" s="2">
        <v>246.10023645000018</v>
      </c>
      <c r="E35" s="2">
        <v>247.92696094000019</v>
      </c>
      <c r="F35" s="2">
        <v>215.19021584000018</v>
      </c>
      <c r="G35" s="2">
        <v>216.83319242000019</v>
      </c>
      <c r="H35" s="2">
        <v>435.28714640000021</v>
      </c>
      <c r="I35" s="2">
        <v>441.50005115000022</v>
      </c>
      <c r="J35" s="2">
        <v>654.67257668000025</v>
      </c>
      <c r="K35" s="3">
        <v>663.24821538000026</v>
      </c>
    </row>
    <row r="36" spans="1:11" ht="13.35" customHeight="1" x14ac:dyDescent="0.2">
      <c r="A36" s="1" t="s">
        <v>20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3">
        <v>0</v>
      </c>
    </row>
    <row r="37" spans="1:11" ht="13.35" customHeight="1" x14ac:dyDescent="0.2">
      <c r="A37" s="1" t="s">
        <v>18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3">
        <v>0</v>
      </c>
    </row>
    <row r="38" spans="1:11" ht="14.1" customHeight="1" x14ac:dyDescent="0.2">
      <c r="A38" s="21" t="s">
        <v>22</v>
      </c>
      <c r="B38" s="48">
        <f t="shared" ref="B38:K38" si="6">SUM(B39+B45)</f>
        <v>54392.424648440006</v>
      </c>
      <c r="C38" s="48">
        <f t="shared" si="6"/>
        <v>55684.691898500008</v>
      </c>
      <c r="D38" s="48">
        <f t="shared" si="6"/>
        <v>55155.392253960003</v>
      </c>
      <c r="E38" s="48">
        <f t="shared" si="6"/>
        <v>57206.328255320004</v>
      </c>
      <c r="F38" s="48">
        <f t="shared" si="6"/>
        <v>56958.593443910009</v>
      </c>
      <c r="G38" s="48">
        <f t="shared" si="6"/>
        <v>56469.495136610007</v>
      </c>
      <c r="H38" s="48">
        <f t="shared" si="6"/>
        <v>58334.660091900005</v>
      </c>
      <c r="I38" s="48">
        <f t="shared" si="6"/>
        <v>60844.982754860008</v>
      </c>
      <c r="J38" s="48">
        <f t="shared" si="6"/>
        <v>61831.232331550003</v>
      </c>
      <c r="K38" s="49">
        <f t="shared" si="6"/>
        <v>63658.374871080006</v>
      </c>
    </row>
    <row r="39" spans="1:11" ht="14.1" customHeight="1" x14ac:dyDescent="0.2">
      <c r="A39" s="6" t="s">
        <v>13</v>
      </c>
      <c r="B39" s="50">
        <f t="shared" ref="B39:K39" si="7">SUM(B40+B41+B42+B43+B44)</f>
        <v>40928.121867040005</v>
      </c>
      <c r="C39" s="50">
        <f t="shared" si="7"/>
        <v>41656.543971290004</v>
      </c>
      <c r="D39" s="50">
        <f t="shared" si="7"/>
        <v>40346.379738000003</v>
      </c>
      <c r="E39" s="50">
        <f t="shared" si="7"/>
        <v>42476.404456470002</v>
      </c>
      <c r="F39" s="50">
        <f t="shared" si="7"/>
        <v>42682.681273570008</v>
      </c>
      <c r="G39" s="50">
        <f t="shared" si="7"/>
        <v>42529.956792420009</v>
      </c>
      <c r="H39" s="50">
        <f t="shared" si="7"/>
        <v>45350.931028170002</v>
      </c>
      <c r="I39" s="50">
        <f t="shared" si="7"/>
        <v>48595.791858300006</v>
      </c>
      <c r="J39" s="50">
        <f t="shared" si="7"/>
        <v>49575.098179290006</v>
      </c>
      <c r="K39" s="51">
        <f t="shared" si="7"/>
        <v>51045.797590500006</v>
      </c>
    </row>
    <row r="40" spans="1:11" ht="13.35" customHeight="1" x14ac:dyDescent="0.2">
      <c r="A40" s="1" t="s">
        <v>15</v>
      </c>
      <c r="B40" s="16">
        <v>947.37118905000023</v>
      </c>
      <c r="C40" s="16">
        <v>677.79909152000016</v>
      </c>
      <c r="D40" s="16">
        <v>572.70955099000014</v>
      </c>
      <c r="E40" s="16">
        <v>1021.8395339300002</v>
      </c>
      <c r="F40" s="16">
        <v>1219.9383629200001</v>
      </c>
      <c r="G40" s="16">
        <v>1084.8461593600002</v>
      </c>
      <c r="H40" s="16">
        <v>1287.4179624800001</v>
      </c>
      <c r="I40" s="16">
        <v>1369.4687936</v>
      </c>
      <c r="J40" s="16">
        <v>1588.5085918700001</v>
      </c>
      <c r="K40" s="17">
        <v>1437.4502025000002</v>
      </c>
    </row>
    <row r="41" spans="1:11" ht="13.35" customHeight="1" x14ac:dyDescent="0.2">
      <c r="A41" s="1" t="s">
        <v>23</v>
      </c>
      <c r="B41" s="16">
        <v>61.593380810000006</v>
      </c>
      <c r="C41" s="16">
        <v>69.128722330000016</v>
      </c>
      <c r="D41" s="16">
        <v>126.02672433000001</v>
      </c>
      <c r="E41" s="16">
        <v>79.295033220000022</v>
      </c>
      <c r="F41" s="16">
        <v>82.27639077000002</v>
      </c>
      <c r="G41" s="16">
        <v>134.21626693000002</v>
      </c>
      <c r="H41" s="16">
        <v>131.13173353000002</v>
      </c>
      <c r="I41" s="16">
        <v>182.58221932000004</v>
      </c>
      <c r="J41" s="16">
        <v>151.44682184000001</v>
      </c>
      <c r="K41" s="17">
        <v>112.38031886000002</v>
      </c>
    </row>
    <row r="42" spans="1:11" ht="13.35" customHeight="1" x14ac:dyDescent="0.2">
      <c r="A42" s="1" t="s">
        <v>16</v>
      </c>
      <c r="B42" s="16">
        <v>7334.931383979997</v>
      </c>
      <c r="C42" s="16">
        <v>7075.2485468799969</v>
      </c>
      <c r="D42" s="16">
        <v>6553.3268969999972</v>
      </c>
      <c r="E42" s="16">
        <v>6825.4711474599972</v>
      </c>
      <c r="F42" s="16">
        <v>6438.2283040199973</v>
      </c>
      <c r="G42" s="16">
        <v>5673.1008670199972</v>
      </c>
      <c r="H42" s="16">
        <v>6305.5572278999971</v>
      </c>
      <c r="I42" s="16">
        <v>8602.532141169997</v>
      </c>
      <c r="J42" s="16">
        <v>6654.1458315899972</v>
      </c>
      <c r="K42" s="17">
        <v>6563.6446717999979</v>
      </c>
    </row>
    <row r="43" spans="1:11" ht="13.35" customHeight="1" x14ac:dyDescent="0.2">
      <c r="A43" s="1" t="s">
        <v>24</v>
      </c>
      <c r="B43" s="16">
        <v>31861.315918240005</v>
      </c>
      <c r="C43" s="16">
        <v>33112.080088080009</v>
      </c>
      <c r="D43" s="16">
        <v>32380.429388540007</v>
      </c>
      <c r="E43" s="16">
        <v>33902.917526770005</v>
      </c>
      <c r="F43" s="16">
        <v>34362.484825710009</v>
      </c>
      <c r="G43" s="16">
        <v>34925.209200990008</v>
      </c>
      <c r="H43" s="16">
        <v>36919.986359010007</v>
      </c>
      <c r="I43" s="16">
        <v>37787.846595160008</v>
      </c>
      <c r="J43" s="16">
        <v>40352.11322769001</v>
      </c>
      <c r="K43" s="17">
        <v>41915.954506070011</v>
      </c>
    </row>
    <row r="44" spans="1:11" ht="13.35" customHeight="1" x14ac:dyDescent="0.2">
      <c r="A44" s="1" t="s">
        <v>18</v>
      </c>
      <c r="B44" s="16">
        <v>722.90999496000029</v>
      </c>
      <c r="C44" s="16">
        <v>722.28752248000035</v>
      </c>
      <c r="D44" s="16">
        <v>713.8871771400004</v>
      </c>
      <c r="E44" s="16">
        <v>646.88121509000041</v>
      </c>
      <c r="F44" s="16">
        <v>579.75339015000043</v>
      </c>
      <c r="G44" s="16">
        <v>712.58429812000031</v>
      </c>
      <c r="H44" s="16">
        <v>706.83774525000035</v>
      </c>
      <c r="I44" s="16">
        <v>653.36210905000041</v>
      </c>
      <c r="J44" s="16">
        <v>828.88370630000031</v>
      </c>
      <c r="K44" s="17">
        <v>1016.3678912700003</v>
      </c>
    </row>
    <row r="45" spans="1:11" ht="14.1" customHeight="1" x14ac:dyDescent="0.2">
      <c r="A45" s="6" t="s">
        <v>14</v>
      </c>
      <c r="B45" s="52">
        <f t="shared" ref="B45:K45" si="8">SUM(B46+B47+B48+B49)</f>
        <v>13464.302781400002</v>
      </c>
      <c r="C45" s="52">
        <f t="shared" si="8"/>
        <v>14028.14792721</v>
      </c>
      <c r="D45" s="52">
        <f t="shared" si="8"/>
        <v>14809.012515960003</v>
      </c>
      <c r="E45" s="52">
        <f t="shared" si="8"/>
        <v>14729.923798850001</v>
      </c>
      <c r="F45" s="52">
        <f t="shared" si="8"/>
        <v>14275.91217034</v>
      </c>
      <c r="G45" s="52">
        <f t="shared" si="8"/>
        <v>13939.538344189999</v>
      </c>
      <c r="H45" s="52">
        <f t="shared" si="8"/>
        <v>12983.729063729999</v>
      </c>
      <c r="I45" s="52">
        <f t="shared" si="8"/>
        <v>12249.19089656</v>
      </c>
      <c r="J45" s="52">
        <f t="shared" si="8"/>
        <v>12256.13415226</v>
      </c>
      <c r="K45" s="53">
        <f t="shared" si="8"/>
        <v>12612.577280579999</v>
      </c>
    </row>
    <row r="46" spans="1:11" ht="13.35" customHeight="1" x14ac:dyDescent="0.2">
      <c r="A46" s="1" t="s">
        <v>21</v>
      </c>
      <c r="B46" s="16">
        <v>3429.9753518900015</v>
      </c>
      <c r="C46" s="16">
        <v>3522.5723762200014</v>
      </c>
      <c r="D46" s="16">
        <v>3725.4195276500013</v>
      </c>
      <c r="E46" s="16">
        <v>3775.2930646200011</v>
      </c>
      <c r="F46" s="16">
        <v>3995.5184796100011</v>
      </c>
      <c r="G46" s="16">
        <v>4024.844277480001</v>
      </c>
      <c r="H46" s="16">
        <v>3860.0404785100009</v>
      </c>
      <c r="I46" s="16">
        <v>3701.177750920001</v>
      </c>
      <c r="J46" s="16">
        <v>4248.6768142600013</v>
      </c>
      <c r="K46" s="17">
        <v>4222.5161550700004</v>
      </c>
    </row>
    <row r="47" spans="1:11" ht="13.35" customHeight="1" x14ac:dyDescent="0.2">
      <c r="A47" s="1" t="s">
        <v>16</v>
      </c>
      <c r="B47" s="16">
        <v>4252.536095370001</v>
      </c>
      <c r="C47" s="16">
        <v>4650.8626497200012</v>
      </c>
      <c r="D47" s="16">
        <v>4454.5406622900018</v>
      </c>
      <c r="E47" s="16">
        <v>4239.3954031000021</v>
      </c>
      <c r="F47" s="16">
        <v>3937.6197563900018</v>
      </c>
      <c r="G47" s="16">
        <v>4370.5019141300008</v>
      </c>
      <c r="H47" s="16">
        <v>3981.1080364000013</v>
      </c>
      <c r="I47" s="16">
        <v>4090.9379414100013</v>
      </c>
      <c r="J47" s="16">
        <v>4184.6575281800015</v>
      </c>
      <c r="K47" s="17">
        <v>4431.5719538600006</v>
      </c>
    </row>
    <row r="48" spans="1:11" ht="13.35" customHeight="1" x14ac:dyDescent="0.2">
      <c r="A48" s="1" t="s">
        <v>24</v>
      </c>
      <c r="B48" s="16">
        <v>5781.7913341399981</v>
      </c>
      <c r="C48" s="16">
        <v>5854.7129012699988</v>
      </c>
      <c r="D48" s="16">
        <v>6629.0523260199989</v>
      </c>
      <c r="E48" s="16">
        <v>6715.2353311299976</v>
      </c>
      <c r="F48" s="16">
        <v>6342.7739343399971</v>
      </c>
      <c r="G48" s="16">
        <v>5544.1921525799971</v>
      </c>
      <c r="H48" s="16">
        <v>5142.5805488199976</v>
      </c>
      <c r="I48" s="16">
        <v>4457.0752042299973</v>
      </c>
      <c r="J48" s="16">
        <v>3822.7998098199973</v>
      </c>
      <c r="K48" s="17">
        <v>3958.4891716499969</v>
      </c>
    </row>
    <row r="49" spans="1:11" ht="13.35" customHeight="1" x14ac:dyDescent="0.2">
      <c r="A49" s="1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7">
        <v>0</v>
      </c>
    </row>
    <row r="50" spans="1:11" ht="14.1" customHeight="1" x14ac:dyDescent="0.2">
      <c r="A50" s="21" t="s">
        <v>36</v>
      </c>
      <c r="B50" s="54">
        <f t="shared" ref="B50:K50" si="9">SUM(B51+B57)</f>
        <v>15201.18381857</v>
      </c>
      <c r="C50" s="54">
        <f t="shared" si="9"/>
        <v>14704.42055209</v>
      </c>
      <c r="D50" s="54">
        <f t="shared" si="9"/>
        <v>14825.73769582</v>
      </c>
      <c r="E50" s="54">
        <f t="shared" si="9"/>
        <v>15276.291113269999</v>
      </c>
      <c r="F50" s="54">
        <f t="shared" si="9"/>
        <v>15161.877916727999</v>
      </c>
      <c r="G50" s="54">
        <f t="shared" si="9"/>
        <v>15418.424301405999</v>
      </c>
      <c r="H50" s="54">
        <f t="shared" si="9"/>
        <v>15647.624048293999</v>
      </c>
      <c r="I50" s="54">
        <f t="shared" si="9"/>
        <v>15619.822999803999</v>
      </c>
      <c r="J50" s="54">
        <f t="shared" si="9"/>
        <v>16170.580391454001</v>
      </c>
      <c r="K50" s="55">
        <f t="shared" si="9"/>
        <v>16208.856310574</v>
      </c>
    </row>
    <row r="51" spans="1:11" ht="14.1" customHeight="1" x14ac:dyDescent="0.2">
      <c r="A51" s="6" t="s">
        <v>13</v>
      </c>
      <c r="B51" s="52">
        <f t="shared" ref="B51:K51" si="10">SUM(B52+B53+B54+B55+B56)</f>
        <v>7605.0055183499999</v>
      </c>
      <c r="C51" s="52">
        <f t="shared" si="10"/>
        <v>7648.4625493900003</v>
      </c>
      <c r="D51" s="52">
        <f t="shared" si="10"/>
        <v>7699.8122630899998</v>
      </c>
      <c r="E51" s="52">
        <f t="shared" si="10"/>
        <v>8030.6255803200002</v>
      </c>
      <c r="F51" s="52">
        <f t="shared" si="10"/>
        <v>7862.4817153599997</v>
      </c>
      <c r="G51" s="52">
        <f t="shared" si="10"/>
        <v>7989.621886339999</v>
      </c>
      <c r="H51" s="52">
        <f t="shared" si="10"/>
        <v>8133.7489817700007</v>
      </c>
      <c r="I51" s="52">
        <f t="shared" si="10"/>
        <v>8186.7744146599998</v>
      </c>
      <c r="J51" s="52">
        <f t="shared" si="10"/>
        <v>8264.6999871500011</v>
      </c>
      <c r="K51" s="53">
        <f t="shared" si="10"/>
        <v>8328.2097069400006</v>
      </c>
    </row>
    <row r="52" spans="1:11" ht="13.35" customHeight="1" x14ac:dyDescent="0.2">
      <c r="A52" s="1" t="s">
        <v>15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9">
        <v>0</v>
      </c>
    </row>
    <row r="53" spans="1:11" ht="13.35" customHeight="1" x14ac:dyDescent="0.2">
      <c r="A53" s="1" t="s">
        <v>16</v>
      </c>
      <c r="B53" s="18">
        <v>1474.4336057899998</v>
      </c>
      <c r="C53" s="18">
        <v>1467.7150556799998</v>
      </c>
      <c r="D53" s="18">
        <v>1467.1877669899998</v>
      </c>
      <c r="E53" s="18">
        <v>1688.2353235199998</v>
      </c>
      <c r="F53" s="18">
        <v>1548.9502650099998</v>
      </c>
      <c r="G53" s="18">
        <v>1538.7541777999998</v>
      </c>
      <c r="H53" s="18">
        <v>1544.6918704999998</v>
      </c>
      <c r="I53" s="18">
        <v>1563.8458247499998</v>
      </c>
      <c r="J53" s="18">
        <v>1567.5791191400001</v>
      </c>
      <c r="K53" s="19">
        <v>1571.34974648</v>
      </c>
    </row>
    <row r="54" spans="1:11" ht="13.35" customHeight="1" x14ac:dyDescent="0.2">
      <c r="A54" s="1" t="s">
        <v>24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</row>
    <row r="55" spans="1:11" ht="13.35" customHeight="1" x14ac:dyDescent="0.2">
      <c r="A55" s="1" t="s">
        <v>17</v>
      </c>
      <c r="B55" s="18">
        <v>3689.3531664299999</v>
      </c>
      <c r="C55" s="18">
        <v>3742.0905608500002</v>
      </c>
      <c r="D55" s="18">
        <v>3751.3827549799998</v>
      </c>
      <c r="E55" s="18">
        <v>3830.0756393199999</v>
      </c>
      <c r="F55" s="18">
        <v>3845.71918998</v>
      </c>
      <c r="G55" s="18">
        <v>3953.0778480499998</v>
      </c>
      <c r="H55" s="18">
        <v>4065.86597218</v>
      </c>
      <c r="I55" s="18">
        <v>4075.1580373400002</v>
      </c>
      <c r="J55" s="18">
        <v>4122.95909476</v>
      </c>
      <c r="K55" s="19">
        <v>4157.8769407299997</v>
      </c>
    </row>
    <row r="56" spans="1:11" ht="13.35" customHeight="1" x14ac:dyDescent="0.2">
      <c r="A56" s="1" t="s">
        <v>18</v>
      </c>
      <c r="B56" s="18">
        <v>2441.21874613</v>
      </c>
      <c r="C56" s="18">
        <v>2438.6569328599999</v>
      </c>
      <c r="D56" s="18">
        <v>2481.2417411199999</v>
      </c>
      <c r="E56" s="18">
        <v>2512.3146174799999</v>
      </c>
      <c r="F56" s="18">
        <v>2467.8122603699999</v>
      </c>
      <c r="G56" s="18">
        <v>2497.7898604899997</v>
      </c>
      <c r="H56" s="18">
        <v>2523.19113909</v>
      </c>
      <c r="I56" s="18">
        <v>2547.7705525699998</v>
      </c>
      <c r="J56" s="18">
        <v>2574.1617732499999</v>
      </c>
      <c r="K56" s="19">
        <v>2598.9830197299998</v>
      </c>
    </row>
    <row r="57" spans="1:11" ht="14.1" customHeight="1" x14ac:dyDescent="0.2">
      <c r="A57" s="6" t="s">
        <v>14</v>
      </c>
      <c r="B57" s="52">
        <f t="shared" ref="B57:K57" si="11">SUM(B58+B59+B60+B61+B62)</f>
        <v>7596.17830022</v>
      </c>
      <c r="C57" s="52">
        <f t="shared" si="11"/>
        <v>7055.9580026999993</v>
      </c>
      <c r="D57" s="52">
        <f t="shared" si="11"/>
        <v>7125.9254327299996</v>
      </c>
      <c r="E57" s="52">
        <f t="shared" si="11"/>
        <v>7245.6655329499999</v>
      </c>
      <c r="F57" s="52">
        <f t="shared" si="11"/>
        <v>7299.3962013679993</v>
      </c>
      <c r="G57" s="52">
        <f t="shared" si="11"/>
        <v>7428.8024150660003</v>
      </c>
      <c r="H57" s="52">
        <f t="shared" si="11"/>
        <v>7513.8750665239986</v>
      </c>
      <c r="I57" s="52">
        <f t="shared" si="11"/>
        <v>7433.0485851439989</v>
      </c>
      <c r="J57" s="52">
        <f t="shared" si="11"/>
        <v>7905.8804043039991</v>
      </c>
      <c r="K57" s="53">
        <f t="shared" si="11"/>
        <v>7880.6466036339989</v>
      </c>
    </row>
    <row r="58" spans="1:11" ht="13.35" customHeight="1" x14ac:dyDescent="0.2">
      <c r="A58" s="1" t="s">
        <v>21</v>
      </c>
      <c r="B58" s="18">
        <v>3645.9216292899991</v>
      </c>
      <c r="C58" s="18">
        <v>3635.9514258199988</v>
      </c>
      <c r="D58" s="18">
        <v>3533.9918672199988</v>
      </c>
      <c r="E58" s="18">
        <v>3520.8458992499986</v>
      </c>
      <c r="F58" s="18">
        <v>3514.0376457099987</v>
      </c>
      <c r="G58" s="18">
        <v>3508.1577921799985</v>
      </c>
      <c r="H58" s="18">
        <v>3496.6119689299985</v>
      </c>
      <c r="I58" s="18">
        <v>3483.6923811299985</v>
      </c>
      <c r="J58" s="18">
        <v>3468.3451304499986</v>
      </c>
      <c r="K58" s="19">
        <v>3452.9978797699987</v>
      </c>
    </row>
    <row r="59" spans="1:11" ht="13.35" customHeight="1" x14ac:dyDescent="0.2">
      <c r="A59" s="1" t="s">
        <v>16</v>
      </c>
      <c r="B59" s="18">
        <v>1704.7164661200006</v>
      </c>
      <c r="C59" s="18">
        <v>1341.1048569200004</v>
      </c>
      <c r="D59" s="18">
        <v>1404.7970574000005</v>
      </c>
      <c r="E59" s="18">
        <v>1476.3961740900006</v>
      </c>
      <c r="F59" s="18">
        <v>1485.3446725880005</v>
      </c>
      <c r="G59" s="18">
        <v>1510.7656205560006</v>
      </c>
      <c r="H59" s="18">
        <v>1608.3736428940006</v>
      </c>
      <c r="I59" s="18">
        <v>1541.9891837040004</v>
      </c>
      <c r="J59" s="18">
        <v>1569.9646898940005</v>
      </c>
      <c r="K59" s="19">
        <v>1540.3067451940003</v>
      </c>
    </row>
    <row r="60" spans="1:11" ht="13.35" customHeight="1" x14ac:dyDescent="0.2">
      <c r="A60" s="1" t="s">
        <v>24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9">
        <v>0</v>
      </c>
    </row>
    <row r="61" spans="1:11" ht="13.35" customHeight="1" x14ac:dyDescent="0.2">
      <c r="A61" s="1" t="s">
        <v>17</v>
      </c>
      <c r="B61" s="18">
        <v>2245.5402048100004</v>
      </c>
      <c r="C61" s="18">
        <v>2078.9017199600003</v>
      </c>
      <c r="D61" s="18">
        <v>2187.1365081100002</v>
      </c>
      <c r="E61" s="18">
        <v>2248.4234596100005</v>
      </c>
      <c r="F61" s="18">
        <v>2300.0138830700002</v>
      </c>
      <c r="G61" s="18">
        <v>2409.8790023300003</v>
      </c>
      <c r="H61" s="18">
        <v>2408.8894547000004</v>
      </c>
      <c r="I61" s="18">
        <v>2407.36702031</v>
      </c>
      <c r="J61" s="18">
        <v>2867.5705839600005</v>
      </c>
      <c r="K61" s="19">
        <v>2887.3419786700001</v>
      </c>
    </row>
    <row r="62" spans="1:11" ht="13.35" customHeight="1" x14ac:dyDescent="0.2">
      <c r="A62" s="1" t="s">
        <v>18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9">
        <v>0</v>
      </c>
    </row>
    <row r="63" spans="1:11" ht="14.1" customHeight="1" x14ac:dyDescent="0.2">
      <c r="A63" s="21" t="s">
        <v>37</v>
      </c>
      <c r="B63" s="56">
        <f t="shared" ref="B63:K63" si="12">SUM(B64+B65)</f>
        <v>24568.028027680004</v>
      </c>
      <c r="C63" s="56">
        <f t="shared" si="12"/>
        <v>24864.491521320004</v>
      </c>
      <c r="D63" s="56">
        <f t="shared" si="12"/>
        <v>25175.421139310005</v>
      </c>
      <c r="E63" s="56">
        <f t="shared" si="12"/>
        <v>25696.162439850003</v>
      </c>
      <c r="F63" s="56">
        <f t="shared" si="12"/>
        <v>26398.383174120005</v>
      </c>
      <c r="G63" s="56">
        <f t="shared" si="12"/>
        <v>26898.483686260002</v>
      </c>
      <c r="H63" s="56">
        <f t="shared" si="12"/>
        <v>27254.801404910002</v>
      </c>
      <c r="I63" s="56">
        <f t="shared" si="12"/>
        <v>27516.297655260005</v>
      </c>
      <c r="J63" s="56">
        <f t="shared" si="12"/>
        <v>27706.370218790005</v>
      </c>
      <c r="K63" s="57">
        <f t="shared" si="12"/>
        <v>28052.915583800008</v>
      </c>
    </row>
    <row r="64" spans="1:11" ht="13.35" customHeight="1" x14ac:dyDescent="0.2">
      <c r="A64" s="6" t="s">
        <v>25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3">
        <v>0</v>
      </c>
    </row>
    <row r="65" spans="1:11" ht="13.35" customHeight="1" x14ac:dyDescent="0.2">
      <c r="A65" s="6" t="s">
        <v>26</v>
      </c>
      <c r="B65" s="2">
        <v>24568.028027680004</v>
      </c>
      <c r="C65" s="2">
        <v>24864.491521320004</v>
      </c>
      <c r="D65" s="2">
        <v>25175.421139310005</v>
      </c>
      <c r="E65" s="2">
        <v>25696.162439850003</v>
      </c>
      <c r="F65" s="2">
        <v>26398.383174120005</v>
      </c>
      <c r="G65" s="2">
        <v>26898.483686260002</v>
      </c>
      <c r="H65" s="2">
        <v>27254.801404910002</v>
      </c>
      <c r="I65" s="2">
        <v>27516.297655260005</v>
      </c>
      <c r="J65" s="2">
        <v>27706.370218790005</v>
      </c>
      <c r="K65" s="3">
        <v>28052.915583800008</v>
      </c>
    </row>
    <row r="66" spans="1:11" ht="15" customHeight="1" x14ac:dyDescent="0.2">
      <c r="A66" s="21" t="s">
        <v>38</v>
      </c>
      <c r="B66" s="56">
        <f t="shared" ref="B66:K66" si="13">SUM(B14+B27+B38+B50+B63)</f>
        <v>131401.80591022002</v>
      </c>
      <c r="C66" s="56">
        <f t="shared" si="13"/>
        <v>132190.04774260003</v>
      </c>
      <c r="D66" s="56">
        <f t="shared" si="13"/>
        <v>131936.34728077002</v>
      </c>
      <c r="E66" s="56">
        <f t="shared" si="13"/>
        <v>136665.36603146</v>
      </c>
      <c r="F66" s="56">
        <f t="shared" si="13"/>
        <v>139371.64492073804</v>
      </c>
      <c r="G66" s="56">
        <f t="shared" si="13"/>
        <v>140202.076039106</v>
      </c>
      <c r="H66" s="56">
        <f t="shared" si="13"/>
        <v>142192.29626723402</v>
      </c>
      <c r="I66" s="56">
        <f t="shared" si="13"/>
        <v>146279.80509284401</v>
      </c>
      <c r="J66" s="56">
        <f t="shared" si="13"/>
        <v>147302.04751917403</v>
      </c>
      <c r="K66" s="57">
        <f t="shared" si="13"/>
        <v>151186.22085183903</v>
      </c>
    </row>
    <row r="67" spans="1:11" ht="6" customHeight="1" x14ac:dyDescent="0.2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2"/>
    </row>
    <row r="68" spans="1:11" ht="6" customHeight="1" x14ac:dyDescent="0.2">
      <c r="A68" s="13"/>
    </row>
    <row r="69" spans="1:11" ht="12.75" customHeight="1" x14ac:dyDescent="0.2">
      <c r="A69" s="14" t="s">
        <v>40</v>
      </c>
      <c r="B69" s="22"/>
      <c r="C69" s="22"/>
      <c r="D69" s="22"/>
      <c r="E69" s="22"/>
      <c r="F69" s="23"/>
      <c r="G69" s="23"/>
      <c r="H69" s="23"/>
      <c r="I69" s="23"/>
      <c r="J69" s="23"/>
      <c r="K69" s="23"/>
    </row>
    <row r="70" spans="1:11" ht="12.75" customHeight="1" x14ac:dyDescent="0.2">
      <c r="A70" s="15" t="s">
        <v>44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.75" customHeight="1" x14ac:dyDescent="0.2">
      <c r="A71" s="14" t="s">
        <v>39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.75" customHeight="1" x14ac:dyDescent="0.2">
      <c r="A72" s="14" t="s">
        <v>28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.75" customHeight="1" x14ac:dyDescent="0.2">
      <c r="A73" s="14" t="s">
        <v>7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.75" customHeight="1" x14ac:dyDescent="0.2">
      <c r="A74" s="15" t="s">
        <v>32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.75" customHeight="1" x14ac:dyDescent="0.2">
      <c r="A75" s="14" t="s">
        <v>8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.75" customHeight="1" x14ac:dyDescent="0.2">
      <c r="A76" s="14" t="s">
        <v>9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.75" customHeight="1" x14ac:dyDescent="0.2">
      <c r="A77" s="14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.75" customHeight="1" x14ac:dyDescent="0.2">
      <c r="A78" s="14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.75" customHeight="1" x14ac:dyDescent="0.2">
      <c r="A79" s="14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.75" customHeight="1" x14ac:dyDescent="0.2">
      <c r="A80" s="14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14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14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14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14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14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14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14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.75" customHeight="1" x14ac:dyDescent="0.2">
      <c r="A88" s="14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ht="12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ht="12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ht="12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ht="12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ht="12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ht="12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ht="12.75" customHeight="1" x14ac:dyDescent="0.2">
      <c r="A96" s="14"/>
    </row>
  </sheetData>
  <mergeCells count="13">
    <mergeCell ref="B9:K9"/>
    <mergeCell ref="B10:E10"/>
    <mergeCell ref="F10:I10"/>
    <mergeCell ref="J10:K10"/>
    <mergeCell ref="B11:E11"/>
    <mergeCell ref="F11:I11"/>
    <mergeCell ref="J11:K11"/>
    <mergeCell ref="B8:K8"/>
    <mergeCell ref="A1:K1"/>
    <mergeCell ref="A2:K2"/>
    <mergeCell ref="A3:K3"/>
    <mergeCell ref="A5:K5"/>
    <mergeCell ref="A6:K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2025-08-28T18:11:47Z</cp:lastPrinted>
  <dcterms:created xsi:type="dcterms:W3CDTF">2018-11-21T20:09:16Z</dcterms:created>
  <dcterms:modified xsi:type="dcterms:W3CDTF">2025-09-25T22:05:39Z</dcterms:modified>
</cp:coreProperties>
</file>